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NCURSOS\2. Concursos BSA\Concursos\2025\BSA 6-25 Manteniment\01.00. ESBORRANYS\03.00. DOCS DEFINITIUS\"/>
    </mc:Choice>
  </mc:AlternateContent>
  <bookViews>
    <workbookView xWindow="0" yWindow="0" windowWidth="28800" windowHeight="12630"/>
  </bookViews>
  <sheets>
    <sheet name="Desglossament preus" sheetId="4" r:id="rId1"/>
  </sheets>
  <calcPr calcId="152511" iterateDelta="1E-4"/>
</workbook>
</file>

<file path=xl/calcChain.xml><?xml version="1.0" encoding="utf-8"?>
<calcChain xmlns="http://schemas.openxmlformats.org/spreadsheetml/2006/main">
  <c r="D33" i="4" l="1"/>
  <c r="C10" i="4" l="1"/>
  <c r="C21" i="4"/>
  <c r="C33" i="4" l="1"/>
  <c r="D21" i="4"/>
  <c r="D10" i="4"/>
  <c r="C39" i="4" l="1"/>
  <c r="C43" i="4" s="1"/>
  <c r="C44" i="4" s="1"/>
  <c r="D39" i="4"/>
  <c r="D40" i="4" s="1"/>
  <c r="C40" i="4" l="1"/>
</calcChain>
</file>

<file path=xl/sharedStrings.xml><?xml version="1.0" encoding="utf-8"?>
<sst xmlns="http://schemas.openxmlformats.org/spreadsheetml/2006/main" count="33" uniqueCount="32">
  <si>
    <t>DESGLOSSAMENT DE COSTOS</t>
  </si>
  <si>
    <t>PART FIXA DEL CONTRACTE</t>
  </si>
  <si>
    <t>PART VARIABLE DEL CONTRACTE (SENSE IVA)</t>
  </si>
  <si>
    <t>MANTENIMENT PREVENTIU, CORRECTIU I NORMATIU</t>
  </si>
  <si>
    <t>MANTENIMENT REALITZAT PER EMPRESES AUTORITZADES</t>
  </si>
  <si>
    <t>Responsable tècnic</t>
  </si>
  <si>
    <t>Operari especialitzat</t>
  </si>
  <si>
    <t>Operaris de manteniment (x3)</t>
  </si>
  <si>
    <t>Vehicle (inclou carburant)</t>
  </si>
  <si>
    <t>Altres conceptes (formació, absentisme,... Etc)</t>
  </si>
  <si>
    <t>Mitjans tècnics (uniformitat, eines, hardware, comunicacions)</t>
  </si>
  <si>
    <t>Pintor (inlcou  mitjans bàsics)</t>
  </si>
  <si>
    <t>Analítiques per control de legionel.la segons RD</t>
  </si>
  <si>
    <t>Preventiu neteja i desinfecció legionel.la segons RD</t>
  </si>
  <si>
    <t>Preventiu Sistemes Alimentació ininterrompuda (SAI)</t>
  </si>
  <si>
    <t>Certificat anual de  revisió de Baixa Tensió</t>
  </si>
  <si>
    <t>Revisió parallamps i preses de terres</t>
  </si>
  <si>
    <t>Control de Plagues</t>
  </si>
  <si>
    <t>Manteniment zones verdes</t>
  </si>
  <si>
    <t>Portes automàtiques</t>
  </si>
  <si>
    <t>Grup Electrogen (bi-anual)</t>
  </si>
  <si>
    <t>Llicència MantTest (2 per PC i 1 de App)</t>
  </si>
  <si>
    <t>PREU MÀXIM DE LICITACIÓ PER 1 ANY</t>
  </si>
  <si>
    <t>Total part fixa (1 any), sense iva</t>
  </si>
  <si>
    <t xml:space="preserve">Total part variable (1 any), sense iva </t>
  </si>
  <si>
    <t>(Sense IVA)</t>
  </si>
  <si>
    <t>(Amb IVA)</t>
  </si>
  <si>
    <t>TOTAL SENSE IVA (1 ANY)</t>
  </si>
  <si>
    <t>TOTAL AMB IVA (1 ANY)</t>
  </si>
  <si>
    <t xml:space="preserve">IMPORT TOTAL OFERT  2 ANYS </t>
  </si>
  <si>
    <r>
      <t xml:space="preserve">PREU OFERT PER </t>
    </r>
    <r>
      <rPr>
        <b/>
        <u/>
        <sz val="10"/>
        <rFont val="Arial"/>
        <family val="2"/>
      </rPr>
      <t>1 ANY</t>
    </r>
  </si>
  <si>
    <r>
      <t xml:space="preserve">PREU MÀXIM PER </t>
    </r>
    <r>
      <rPr>
        <b/>
        <u/>
        <sz val="10"/>
        <rFont val="Arial"/>
        <family val="2"/>
      </rPr>
      <t>1 ANY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</si>
</sst>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1"/>
    </font>
    <font>
      <b/>
      <i/>
      <sz val="10"/>
      <name val="Arial"/>
      <family val="2"/>
    </font>
    <font>
      <b/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164" fontId="3" fillId="0" borderId="0" xfId="0" applyNumberFormat="1" applyFont="1"/>
    <xf numFmtId="0" fontId="0" fillId="0" borderId="0" xfId="0" applyNumberForma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0" xfId="0" applyBorder="1"/>
    <xf numFmtId="0" fontId="3" fillId="0" borderId="2" xfId="0" applyFont="1" applyBorder="1"/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/>
    <xf numFmtId="0" fontId="1" fillId="0" borderId="2" xfId="0" applyFont="1" applyBorder="1"/>
    <xf numFmtId="164" fontId="1" fillId="0" borderId="2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1" fillId="4" borderId="0" xfId="0" applyFont="1" applyFill="1"/>
    <xf numFmtId="164" fontId="1" fillId="4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/>
    </xf>
    <xf numFmtId="164" fontId="5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4" borderId="0" xfId="0" applyFont="1" applyFill="1" applyBorder="1"/>
    <xf numFmtId="164" fontId="1" fillId="4" borderId="0" xfId="0" applyNumberFormat="1" applyFont="1" applyFill="1" applyBorder="1" applyAlignment="1">
      <alignment horizontal="center" vertical="center"/>
    </xf>
    <xf numFmtId="0" fontId="3" fillId="5" borderId="2" xfId="0" applyFont="1" applyFill="1" applyBorder="1"/>
    <xf numFmtId="164" fontId="1" fillId="5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vertical="center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38100</xdr:rowOff>
    </xdr:from>
    <xdr:to>
      <xdr:col>1</xdr:col>
      <xdr:colOff>1835150</xdr:colOff>
      <xdr:row>3</xdr:row>
      <xdr:rowOff>47625</xdr:rowOff>
    </xdr:to>
    <xdr:pic>
      <xdr:nvPicPr>
        <xdr:cNvPr id="3085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9" t="-37" r="-9" b="-37"/>
        <a:stretch>
          <a:fillRect/>
        </a:stretch>
      </xdr:blipFill>
      <xdr:spPr bwMode="auto">
        <a:xfrm>
          <a:off x="781050" y="38100"/>
          <a:ext cx="1816100" cy="4953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44"/>
  <sheetViews>
    <sheetView tabSelected="1" topLeftCell="A4" zoomScaleNormal="100" workbookViewId="0">
      <selection activeCell="C13" sqref="C13"/>
    </sheetView>
  </sheetViews>
  <sheetFormatPr baseColWidth="10" defaultRowHeight="12.75" x14ac:dyDescent="0.2"/>
  <cols>
    <col min="2" max="2" width="60" customWidth="1"/>
    <col min="3" max="4" width="25.7109375" customWidth="1"/>
  </cols>
  <sheetData>
    <row r="5" spans="2:4" ht="15.75" x14ac:dyDescent="0.25">
      <c r="B5" s="3" t="s">
        <v>0</v>
      </c>
    </row>
    <row r="7" spans="2:4" ht="13.5" thickBot="1" x14ac:dyDescent="0.25"/>
    <row r="8" spans="2:4" ht="26.25" thickBot="1" x14ac:dyDescent="0.25">
      <c r="B8" s="22" t="s">
        <v>1</v>
      </c>
      <c r="C8" s="22" t="s">
        <v>30</v>
      </c>
      <c r="D8" s="23" t="s">
        <v>22</v>
      </c>
    </row>
    <row r="10" spans="2:4" x14ac:dyDescent="0.2">
      <c r="B10" s="24" t="s">
        <v>3</v>
      </c>
      <c r="C10" s="26">
        <f>(SUM(C12:C19))</f>
        <v>0</v>
      </c>
      <c r="D10" s="25">
        <f>SUM(D12:D19)</f>
        <v>276266.2885535917</v>
      </c>
    </row>
    <row r="11" spans="2:4" x14ac:dyDescent="0.2">
      <c r="B11" s="8"/>
      <c r="C11" s="8"/>
      <c r="D11" s="8"/>
    </row>
    <row r="12" spans="2:4" x14ac:dyDescent="0.2">
      <c r="B12" s="5" t="s">
        <v>5</v>
      </c>
      <c r="C12" s="18"/>
      <c r="D12" s="15">
        <v>12183.09688268318</v>
      </c>
    </row>
    <row r="13" spans="2:4" x14ac:dyDescent="0.2">
      <c r="B13" s="7" t="s">
        <v>6</v>
      </c>
      <c r="C13" s="18"/>
      <c r="D13" s="15">
        <v>50462.426364926243</v>
      </c>
    </row>
    <row r="14" spans="2:4" x14ac:dyDescent="0.2">
      <c r="B14" s="5" t="s">
        <v>7</v>
      </c>
      <c r="C14" s="18"/>
      <c r="D14" s="15">
        <v>132817.51587660672</v>
      </c>
    </row>
    <row r="15" spans="2:4" x14ac:dyDescent="0.2">
      <c r="B15" s="4" t="s">
        <v>11</v>
      </c>
      <c r="C15" s="18"/>
      <c r="D15" s="15">
        <v>49290.213060593087</v>
      </c>
    </row>
    <row r="16" spans="2:4" x14ac:dyDescent="0.2">
      <c r="B16" s="4" t="s">
        <v>9</v>
      </c>
      <c r="C16" s="18"/>
      <c r="D16" s="15">
        <v>14799.758128296284</v>
      </c>
    </row>
    <row r="17" spans="2:4" x14ac:dyDescent="0.2">
      <c r="B17" s="4" t="s">
        <v>8</v>
      </c>
      <c r="C17" s="18"/>
      <c r="D17" s="15">
        <v>5813.0854985035512</v>
      </c>
    </row>
    <row r="18" spans="2:4" x14ac:dyDescent="0.2">
      <c r="B18" s="4" t="s">
        <v>10</v>
      </c>
      <c r="C18" s="18"/>
      <c r="D18" s="15">
        <v>7228.848630984332</v>
      </c>
    </row>
    <row r="19" spans="2:4" x14ac:dyDescent="0.2">
      <c r="B19" s="4" t="s">
        <v>21</v>
      </c>
      <c r="C19" s="18"/>
      <c r="D19" s="15">
        <v>3671.3441109983469</v>
      </c>
    </row>
    <row r="20" spans="2:4" x14ac:dyDescent="0.2">
      <c r="B20" s="8"/>
      <c r="C20" s="14"/>
      <c r="D20" s="16"/>
    </row>
    <row r="21" spans="2:4" x14ac:dyDescent="0.2">
      <c r="B21" s="24" t="s">
        <v>4</v>
      </c>
      <c r="C21" s="26">
        <f>SUM(C23:C31)</f>
        <v>0</v>
      </c>
      <c r="D21" s="35">
        <f>SUM(D23:D31)</f>
        <v>107112.95144640832</v>
      </c>
    </row>
    <row r="22" spans="2:4" x14ac:dyDescent="0.2">
      <c r="B22" s="8"/>
      <c r="C22" s="14"/>
      <c r="D22" s="16"/>
    </row>
    <row r="23" spans="2:4" x14ac:dyDescent="0.2">
      <c r="B23" s="4" t="s">
        <v>12</v>
      </c>
      <c r="C23" s="18"/>
      <c r="D23" s="15">
        <v>29028.519013162178</v>
      </c>
    </row>
    <row r="24" spans="2:4" x14ac:dyDescent="0.2">
      <c r="B24" s="4" t="s">
        <v>13</v>
      </c>
      <c r="C24" s="18"/>
      <c r="D24" s="15">
        <v>18777.18887215036</v>
      </c>
    </row>
    <row r="25" spans="2:4" x14ac:dyDescent="0.2">
      <c r="B25" s="4" t="s">
        <v>14</v>
      </c>
      <c r="C25" s="18"/>
      <c r="D25" s="15">
        <v>6437.8422488953011</v>
      </c>
    </row>
    <row r="26" spans="2:4" x14ac:dyDescent="0.2">
      <c r="B26" s="6" t="s">
        <v>20</v>
      </c>
      <c r="C26" s="18"/>
      <c r="D26" s="15">
        <v>3714.9999217361164</v>
      </c>
    </row>
    <row r="27" spans="2:4" x14ac:dyDescent="0.2">
      <c r="B27" s="4" t="s">
        <v>15</v>
      </c>
      <c r="C27" s="18"/>
      <c r="D27" s="15">
        <v>8650.4248489636175</v>
      </c>
    </row>
    <row r="28" spans="2:4" x14ac:dyDescent="0.2">
      <c r="B28" s="4" t="s">
        <v>16</v>
      </c>
      <c r="C28" s="18"/>
      <c r="D28" s="15">
        <v>830.44078550050733</v>
      </c>
    </row>
    <row r="29" spans="2:4" x14ac:dyDescent="0.2">
      <c r="B29" s="4" t="s">
        <v>17</v>
      </c>
      <c r="C29" s="18"/>
      <c r="D29" s="15">
        <v>13656.137361563899</v>
      </c>
    </row>
    <row r="30" spans="2:4" x14ac:dyDescent="0.2">
      <c r="B30" s="4" t="s">
        <v>18</v>
      </c>
      <c r="C30" s="18"/>
      <c r="D30" s="15">
        <v>20827.143485058161</v>
      </c>
    </row>
    <row r="31" spans="2:4" x14ac:dyDescent="0.2">
      <c r="B31" s="4" t="s">
        <v>19</v>
      </c>
      <c r="C31" s="18"/>
      <c r="D31" s="15">
        <v>5190.2549093781709</v>
      </c>
    </row>
    <row r="32" spans="2:4" x14ac:dyDescent="0.2">
      <c r="C32" s="11"/>
      <c r="D32" s="1"/>
    </row>
    <row r="33" spans="2:5" x14ac:dyDescent="0.2">
      <c r="B33" s="19" t="s">
        <v>23</v>
      </c>
      <c r="C33" s="20">
        <f>SUM(C10+C21)</f>
        <v>0</v>
      </c>
      <c r="D33" s="21">
        <f>SUM(D10+D21)</f>
        <v>383379.24</v>
      </c>
    </row>
    <row r="34" spans="2:5" ht="13.5" thickBot="1" x14ac:dyDescent="0.25"/>
    <row r="35" spans="2:5" ht="30.75" customHeight="1" thickBot="1" x14ac:dyDescent="0.25">
      <c r="B35" s="22" t="s">
        <v>2</v>
      </c>
      <c r="C35" s="22" t="s">
        <v>31</v>
      </c>
      <c r="D35" s="23" t="s">
        <v>22</v>
      </c>
    </row>
    <row r="37" spans="2:5" x14ac:dyDescent="0.2">
      <c r="B37" s="28" t="s">
        <v>24</v>
      </c>
      <c r="C37" s="29">
        <v>41322.31</v>
      </c>
      <c r="D37" s="29">
        <v>41322.31</v>
      </c>
    </row>
    <row r="39" spans="2:5" x14ac:dyDescent="0.2">
      <c r="B39" s="12" t="s">
        <v>27</v>
      </c>
      <c r="C39" s="26">
        <f>(SUM(C33+C37))</f>
        <v>41322.31</v>
      </c>
      <c r="D39" s="13">
        <f>(D33+D37)</f>
        <v>424701.55</v>
      </c>
      <c r="E39" s="2"/>
    </row>
    <row r="40" spans="2:5" x14ac:dyDescent="0.2">
      <c r="B40" s="9" t="s">
        <v>28</v>
      </c>
      <c r="C40" s="17">
        <f>(C39*1.21)</f>
        <v>49999.995099999993</v>
      </c>
      <c r="D40" s="10">
        <f>+D39*1.21</f>
        <v>513888.87549999997</v>
      </c>
    </row>
    <row r="42" spans="2:5" x14ac:dyDescent="0.2">
      <c r="B42" s="27"/>
    </row>
    <row r="43" spans="2:5" x14ac:dyDescent="0.2">
      <c r="B43" s="33" t="s">
        <v>29</v>
      </c>
      <c r="C43" s="31">
        <f>(C39*2)</f>
        <v>82644.62</v>
      </c>
      <c r="D43" s="30" t="s">
        <v>25</v>
      </c>
    </row>
    <row r="44" spans="2:5" x14ac:dyDescent="0.2">
      <c r="B44" s="34"/>
      <c r="C44" s="32">
        <f>(C43*1.21)</f>
        <v>99999.990199999986</v>
      </c>
      <c r="D44" s="30" t="s">
        <v>26</v>
      </c>
    </row>
  </sheetData>
  <sheetProtection algorithmName="SHA-512" hashValue="dRfX53341XScfffxNGDGvyZqBdAD7581yyQovF4qbCBZeDr0yb3LvK//bhMlD/b9raEPbt2UJPQtuYI7Il82jQ==" saltValue="YYbE2Fl3UrbjuvLMjZMs/Q==" spinCount="100000" sheet="1" objects="1" scenarios="1"/>
  <protectedRanges>
    <protectedRange sqref="C34 C23:C31 C12:C19" name="Rango1"/>
  </protectedRanges>
  <mergeCells count="1">
    <mergeCell ref="B43:B4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Desglossament preus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jclaret</dc:creator>
  <cp:lastModifiedBy>Andres Molina Fernandez</cp:lastModifiedBy>
  <cp:lastPrinted>2022-05-24T09:10:30Z</cp:lastPrinted>
  <dcterms:created xsi:type="dcterms:W3CDTF">2013-07-23T09:59:09Z</dcterms:created>
  <dcterms:modified xsi:type="dcterms:W3CDTF">2025-04-14T06:51:40Z</dcterms:modified>
</cp:coreProperties>
</file>